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7050" activeTab="1"/>
  </bookViews>
  <sheets>
    <sheet name="Raw Data" sheetId="1" r:id="rId1"/>
    <sheet name="Income Statement" sheetId="2" r:id="rId2"/>
  </sheet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C5" i="1"/>
  <c r="B5" i="1"/>
  <c r="C37" i="2"/>
  <c r="D37" i="2"/>
  <c r="E37" i="2"/>
  <c r="F37" i="2"/>
  <c r="B37" i="2"/>
  <c r="C36" i="2"/>
  <c r="D36" i="2"/>
  <c r="E36" i="2"/>
  <c r="E38" i="2"/>
  <c r="F36" i="2"/>
  <c r="B36" i="2"/>
  <c r="F34" i="2"/>
  <c r="C41" i="2"/>
  <c r="D41" i="2"/>
  <c r="D42" i="2"/>
  <c r="D43" i="2"/>
  <c r="E41" i="2"/>
  <c r="F41" i="2"/>
  <c r="B41" i="2"/>
  <c r="C42" i="2"/>
  <c r="E42" i="2"/>
  <c r="F42" i="2"/>
  <c r="B42" i="2"/>
  <c r="E43" i="2"/>
  <c r="C33" i="2"/>
  <c r="D33" i="2"/>
  <c r="E33" i="2"/>
  <c r="F33" i="2"/>
  <c r="B33" i="2"/>
  <c r="A33" i="2"/>
  <c r="C43" i="2"/>
  <c r="F38" i="2"/>
  <c r="E34" i="2"/>
  <c r="B23" i="2"/>
  <c r="E23" i="2"/>
  <c r="E22" i="2"/>
  <c r="E24" i="2"/>
  <c r="A19" i="2"/>
  <c r="D22" i="2"/>
  <c r="C18" i="1"/>
  <c r="C28" i="2"/>
  <c r="D18" i="1"/>
  <c r="D28" i="2"/>
  <c r="D15" i="1"/>
  <c r="D27" i="2"/>
  <c r="D29" i="2"/>
  <c r="E18" i="1"/>
  <c r="E28" i="2"/>
  <c r="F18" i="1"/>
  <c r="F28" i="2"/>
  <c r="B28" i="2"/>
  <c r="C15" i="1"/>
  <c r="C27" i="2"/>
  <c r="E15" i="1"/>
  <c r="E27" i="2"/>
  <c r="F15" i="1"/>
  <c r="F27" i="2"/>
  <c r="B27" i="2"/>
  <c r="C23" i="2"/>
  <c r="D23" i="2"/>
  <c r="F23" i="2"/>
  <c r="F22" i="2"/>
  <c r="F24" i="2"/>
  <c r="F20" i="2"/>
  <c r="F25" i="2"/>
  <c r="F29" i="2"/>
  <c r="F30" i="2"/>
  <c r="C22" i="2"/>
  <c r="B22" i="2"/>
  <c r="C20" i="2"/>
  <c r="D20" i="2"/>
  <c r="E20" i="2"/>
  <c r="B20" i="2"/>
  <c r="C19" i="2"/>
  <c r="D19" i="2"/>
  <c r="E19" i="2"/>
  <c r="F19" i="2"/>
  <c r="B19" i="2"/>
  <c r="E29" i="2"/>
  <c r="C29" i="2"/>
  <c r="A5" i="2"/>
  <c r="F6" i="2"/>
  <c r="F8" i="2"/>
  <c r="F9" i="2"/>
  <c r="F10" i="2"/>
  <c r="F11" i="2"/>
  <c r="F13" i="2"/>
  <c r="F14" i="2"/>
  <c r="F15" i="2"/>
  <c r="F16" i="2"/>
  <c r="C13" i="2"/>
  <c r="C14" i="2"/>
  <c r="C15" i="2"/>
  <c r="D13" i="2"/>
  <c r="D14" i="2"/>
  <c r="D15" i="2"/>
  <c r="E13" i="2"/>
  <c r="E14" i="2"/>
  <c r="E15" i="2"/>
  <c r="C9" i="2"/>
  <c r="D9" i="2"/>
  <c r="E9" i="2"/>
  <c r="C8" i="2"/>
  <c r="D8" i="2"/>
  <c r="E8" i="2"/>
  <c r="C6" i="2"/>
  <c r="D6" i="2"/>
  <c r="E6" i="2"/>
  <c r="C5" i="2"/>
  <c r="D5" i="2"/>
  <c r="E5" i="2"/>
  <c r="F5" i="2"/>
  <c r="B14" i="2"/>
  <c r="B13" i="2"/>
  <c r="B9" i="2"/>
  <c r="B8" i="2"/>
  <c r="B6" i="2"/>
  <c r="B5" i="2"/>
  <c r="E25" i="2"/>
  <c r="E10" i="2"/>
  <c r="E11" i="2"/>
  <c r="E16" i="2"/>
  <c r="D10" i="2"/>
  <c r="D11" i="2"/>
  <c r="D16" i="2"/>
  <c r="C38" i="2"/>
  <c r="C24" i="2"/>
  <c r="C10" i="2"/>
  <c r="C11" i="2"/>
  <c r="C16" i="2"/>
  <c r="B29" i="2"/>
  <c r="B10" i="2"/>
  <c r="E39" i="2"/>
  <c r="E44" i="2"/>
  <c r="D38" i="2"/>
  <c r="B43" i="2"/>
  <c r="F43" i="2"/>
  <c r="B38" i="2"/>
  <c r="F39" i="2"/>
  <c r="D24" i="2"/>
  <c r="D25" i="2"/>
  <c r="D30" i="2"/>
  <c r="E30" i="2"/>
  <c r="B24" i="2"/>
  <c r="B25" i="2"/>
  <c r="C25" i="2"/>
  <c r="C30" i="2"/>
  <c r="B30" i="2"/>
  <c r="D34" i="2"/>
  <c r="D39" i="2"/>
  <c r="D44" i="2"/>
  <c r="F44" i="2"/>
  <c r="B11" i="2"/>
  <c r="B15" i="2"/>
  <c r="B34" i="2"/>
  <c r="B39" i="2"/>
  <c r="B44" i="2"/>
  <c r="C34" i="2"/>
  <c r="C39" i="2"/>
  <c r="C44" i="2"/>
  <c r="B16" i="2"/>
</calcChain>
</file>

<file path=xl/sharedStrings.xml><?xml version="1.0" encoding="utf-8"?>
<sst xmlns="http://schemas.openxmlformats.org/spreadsheetml/2006/main" count="60" uniqueCount="19">
  <si>
    <t>Shampoo Line</t>
  </si>
  <si>
    <t>Net Sales Revenue</t>
  </si>
  <si>
    <t>Manufacturing Costs:</t>
  </si>
  <si>
    <t xml:space="preserve">     Variable</t>
  </si>
  <si>
    <t xml:space="preserve">     Fixed</t>
  </si>
  <si>
    <t>Selling &amp; Administrative Costs:</t>
  </si>
  <si>
    <t>Conditioner Line</t>
  </si>
  <si>
    <t>Sunscreen Line</t>
  </si>
  <si>
    <t>PBA Private Enterprises</t>
  </si>
  <si>
    <t>Contribution Margin Income Statement</t>
  </si>
  <si>
    <t>Year Ended December 31, 2018</t>
  </si>
  <si>
    <t>Variable Costs:</t>
  </si>
  <si>
    <t xml:space="preserve">     Manufacturing</t>
  </si>
  <si>
    <t xml:space="preserve">     Selling &amp; Administrative</t>
  </si>
  <si>
    <t>Total Variable Costs</t>
  </si>
  <si>
    <t>Contribution Margin</t>
  </si>
  <si>
    <t>Fixed Costs:</t>
  </si>
  <si>
    <t>Total Fixed Costs</t>
  </si>
  <si>
    <t>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</si>
</sst>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164" fontId="0" fillId="0" borderId="0" xfId="2" applyNumberFormat="1" applyFont="1"/>
    <xf numFmtId="165" fontId="0" fillId="0" borderId="0" xfId="1" applyNumberFormat="1" applyFont="1"/>
    <xf numFmtId="165" fontId="0" fillId="0" borderId="2" xfId="1" applyNumberFormat="1" applyFont="1" applyBorder="1"/>
    <xf numFmtId="164" fontId="2" fillId="0" borderId="1" xfId="3" applyNumberFormat="1"/>
    <xf numFmtId="0" fontId="2" fillId="0" borderId="0" xfId="0" applyFont="1" applyAlignment="1">
      <alignment horizontal="center"/>
    </xf>
    <xf numFmtId="165" fontId="0" fillId="0" borderId="3" xfId="1" applyNumberFormat="1" applyFont="1" applyBorder="1"/>
    <xf numFmtId="6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6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3" fontId="0" fillId="0" borderId="0" xfId="0" applyNumberForma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165" fontId="0" fillId="0" borderId="0" xfId="1" applyNumberFormat="1" applyFont="1" applyAlignment="1">
      <alignment vertical="center" wrapText="1"/>
    </xf>
    <xf numFmtId="165" fontId="2" fillId="0" borderId="0" xfId="1" applyNumberFormat="1" applyFont="1" applyAlignment="1">
      <alignment vertical="center" wrapText="1"/>
    </xf>
    <xf numFmtId="6" fontId="0" fillId="0" borderId="0" xfId="0" applyNumberFormat="1" applyAlignment="1">
      <alignment vertical="center" wrapText="1"/>
    </xf>
    <xf numFmtId="0" fontId="2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I5" sqref="I5"/>
    </sheetView>
  </sheetViews>
  <sheetFormatPr defaultColWidth="8.5703125" defaultRowHeight="15" x14ac:dyDescent="0.25"/>
  <cols>
    <col min="1" max="1" width="27.85546875" customWidth="1"/>
    <col min="2" max="3" width="14.85546875" bestFit="1" customWidth="1"/>
    <col min="4" max="5" width="15.85546875" bestFit="1" customWidth="1"/>
    <col min="6" max="6" width="13.85546875" bestFit="1" customWidth="1"/>
    <col min="7" max="7" width="18.42578125" customWidth="1"/>
    <col min="8" max="8" width="13.42578125" bestFit="1" customWidth="1"/>
  </cols>
  <sheetData>
    <row r="1" spans="1:8" s="16" customFormat="1" x14ac:dyDescent="0.35">
      <c r="A1" s="14" t="s">
        <v>0</v>
      </c>
      <c r="B1" s="15">
        <v>2014</v>
      </c>
      <c r="C1" s="15">
        <v>2015</v>
      </c>
      <c r="D1" s="15">
        <v>2016</v>
      </c>
      <c r="E1" s="15">
        <v>2017</v>
      </c>
      <c r="F1" s="15">
        <v>2018</v>
      </c>
      <c r="G1" s="15"/>
      <c r="H1" s="15"/>
    </row>
    <row r="2" spans="1:8" x14ac:dyDescent="0.35">
      <c r="A2" s="9" t="s">
        <v>1</v>
      </c>
      <c r="B2" s="19">
        <v>131439255</v>
      </c>
      <c r="C2" s="19">
        <v>136489361</v>
      </c>
      <c r="D2" s="19">
        <v>137451522</v>
      </c>
      <c r="E2" s="19">
        <v>140975920</v>
      </c>
      <c r="F2" s="11">
        <v>143560000</v>
      </c>
      <c r="G2" s="11"/>
      <c r="H2" s="11"/>
    </row>
    <row r="3" spans="1:8" x14ac:dyDescent="0.35">
      <c r="A3" s="9" t="s">
        <v>2</v>
      </c>
      <c r="B3" s="9"/>
      <c r="C3" s="9"/>
      <c r="D3" s="9"/>
      <c r="E3" s="9"/>
      <c r="F3" s="12"/>
      <c r="G3" s="12"/>
      <c r="H3" s="12"/>
    </row>
    <row r="4" spans="1:8" x14ac:dyDescent="0.35">
      <c r="A4" s="9" t="s">
        <v>3</v>
      </c>
      <c r="B4" s="17">
        <v>46758450</v>
      </c>
      <c r="C4" s="17">
        <v>50386261</v>
      </c>
      <c r="D4" s="17">
        <v>52871207</v>
      </c>
      <c r="E4" s="17">
        <v>56007635</v>
      </c>
      <c r="F4" s="13">
        <v>58039000</v>
      </c>
      <c r="G4" s="13"/>
      <c r="H4" s="13"/>
    </row>
    <row r="5" spans="1:8" x14ac:dyDescent="0.35">
      <c r="A5" s="9" t="s">
        <v>4</v>
      </c>
      <c r="B5" s="13">
        <f>C5-150000</f>
        <v>55200000</v>
      </c>
      <c r="C5" s="13">
        <f>D5-150000</f>
        <v>55350000</v>
      </c>
      <c r="D5" s="13">
        <v>55500000</v>
      </c>
      <c r="E5" s="13">
        <v>55500000</v>
      </c>
      <c r="F5" s="13">
        <v>55500000</v>
      </c>
      <c r="G5" s="13"/>
      <c r="H5" s="13"/>
    </row>
    <row r="6" spans="1:8" x14ac:dyDescent="0.35">
      <c r="A6" s="9" t="s">
        <v>5</v>
      </c>
      <c r="B6" s="17"/>
      <c r="C6" s="17"/>
      <c r="D6" s="17"/>
      <c r="E6" s="17"/>
      <c r="F6" s="12"/>
      <c r="G6" s="12"/>
      <c r="H6" s="12"/>
    </row>
    <row r="7" spans="1:8" x14ac:dyDescent="0.35">
      <c r="A7" s="9" t="s">
        <v>3</v>
      </c>
      <c r="B7" s="17">
        <v>12497533</v>
      </c>
      <c r="C7" s="17">
        <v>12977708</v>
      </c>
      <c r="D7" s="17">
        <v>13069193</v>
      </c>
      <c r="E7" s="17">
        <v>13404300</v>
      </c>
      <c r="F7" s="13">
        <v>13650000</v>
      </c>
      <c r="G7" s="13"/>
      <c r="H7" s="13"/>
    </row>
    <row r="8" spans="1:8" x14ac:dyDescent="0.35">
      <c r="A8" s="9" t="s">
        <v>4</v>
      </c>
      <c r="B8" s="13">
        <v>7575000</v>
      </c>
      <c r="C8" s="13">
        <v>7575000</v>
      </c>
      <c r="D8" s="13">
        <v>8285000</v>
      </c>
      <c r="E8" s="13">
        <v>8285000</v>
      </c>
      <c r="F8" s="13">
        <v>8285000</v>
      </c>
      <c r="G8" s="13"/>
      <c r="H8" s="13"/>
    </row>
    <row r="9" spans="1:8" x14ac:dyDescent="0.35">
      <c r="B9" s="3"/>
      <c r="C9" s="3"/>
      <c r="D9" s="3"/>
      <c r="E9" s="3"/>
    </row>
    <row r="10" spans="1:8" x14ac:dyDescent="0.35">
      <c r="A10" s="9"/>
      <c r="B10" s="17"/>
      <c r="C10" s="17"/>
      <c r="D10" s="17"/>
      <c r="E10" s="17"/>
      <c r="F10" s="8"/>
      <c r="G10" s="8"/>
      <c r="H10" s="8"/>
    </row>
    <row r="11" spans="1:8" x14ac:dyDescent="0.35">
      <c r="A11" s="14" t="s">
        <v>6</v>
      </c>
      <c r="B11" s="18"/>
      <c r="C11" s="18"/>
      <c r="D11" s="18"/>
      <c r="E11" s="18"/>
      <c r="F11" s="10"/>
      <c r="G11" s="10"/>
    </row>
    <row r="12" spans="1:8" x14ac:dyDescent="0.35">
      <c r="A12" s="9" t="s">
        <v>1</v>
      </c>
      <c r="B12" s="17">
        <v>128201340</v>
      </c>
      <c r="C12" s="17">
        <v>131758828</v>
      </c>
      <c r="D12" s="17">
        <v>133494253</v>
      </c>
      <c r="E12" s="17">
        <v>130620600</v>
      </c>
      <c r="F12" s="11">
        <v>131940000</v>
      </c>
      <c r="G12" s="11"/>
    </row>
    <row r="13" spans="1:8" x14ac:dyDescent="0.35">
      <c r="A13" s="9" t="s">
        <v>2</v>
      </c>
      <c r="B13" s="17"/>
      <c r="C13" s="17"/>
      <c r="D13" s="17"/>
      <c r="E13" s="17"/>
      <c r="F13" s="12"/>
      <c r="G13" s="12"/>
    </row>
    <row r="14" spans="1:8" x14ac:dyDescent="0.35">
      <c r="A14" s="9" t="s">
        <v>3</v>
      </c>
      <c r="B14" s="17">
        <v>54366870</v>
      </c>
      <c r="C14" s="17">
        <v>56048320</v>
      </c>
      <c r="D14" s="17">
        <v>57367779</v>
      </c>
      <c r="E14" s="17">
        <v>58538550</v>
      </c>
      <c r="F14" s="13">
        <v>59430000</v>
      </c>
      <c r="G14" s="13"/>
    </row>
    <row r="15" spans="1:8" x14ac:dyDescent="0.35">
      <c r="A15" s="9" t="s">
        <v>4</v>
      </c>
      <c r="B15" s="17">
        <v>55350000</v>
      </c>
      <c r="C15" s="17">
        <f t="shared" ref="C15:F15" si="0">C5</f>
        <v>55350000</v>
      </c>
      <c r="D15" s="17">
        <f t="shared" si="0"/>
        <v>55500000</v>
      </c>
      <c r="E15" s="17">
        <f t="shared" si="0"/>
        <v>55500000</v>
      </c>
      <c r="F15" s="17">
        <f t="shared" si="0"/>
        <v>55500000</v>
      </c>
      <c r="G15" s="13"/>
    </row>
    <row r="16" spans="1:8" x14ac:dyDescent="0.35">
      <c r="A16" s="9" t="s">
        <v>5</v>
      </c>
      <c r="B16" s="17"/>
      <c r="C16" s="17"/>
      <c r="D16" s="17"/>
      <c r="E16" s="17"/>
      <c r="F16" s="12"/>
      <c r="G16" s="12"/>
    </row>
    <row r="17" spans="1:7" x14ac:dyDescent="0.35">
      <c r="A17" s="9" t="s">
        <v>3</v>
      </c>
      <c r="B17" s="17">
        <v>12070009</v>
      </c>
      <c r="C17" s="17">
        <v>12404943</v>
      </c>
      <c r="D17" s="17">
        <v>12568331</v>
      </c>
      <c r="E17" s="17">
        <v>12297780</v>
      </c>
      <c r="F17" s="13">
        <v>12422000</v>
      </c>
      <c r="G17" s="13"/>
    </row>
    <row r="18" spans="1:7" x14ac:dyDescent="0.35">
      <c r="A18" s="9" t="s">
        <v>4</v>
      </c>
      <c r="B18" s="17">
        <f t="shared" ref="B18:F18" si="1">B8</f>
        <v>7575000</v>
      </c>
      <c r="C18" s="17">
        <f t="shared" si="1"/>
        <v>7575000</v>
      </c>
      <c r="D18" s="17">
        <f t="shared" si="1"/>
        <v>8285000</v>
      </c>
      <c r="E18" s="17">
        <f t="shared" si="1"/>
        <v>8285000</v>
      </c>
      <c r="F18" s="17">
        <f t="shared" si="1"/>
        <v>8285000</v>
      </c>
      <c r="G18" s="13"/>
    </row>
    <row r="19" spans="1:7" x14ac:dyDescent="0.35">
      <c r="B19" s="3"/>
      <c r="C19" s="3"/>
      <c r="D19" s="3"/>
      <c r="E19" s="3"/>
    </row>
    <row r="20" spans="1:7" x14ac:dyDescent="0.35">
      <c r="B20" s="3"/>
      <c r="C20" s="3"/>
      <c r="D20" s="3"/>
      <c r="E20" s="3"/>
    </row>
    <row r="21" spans="1:7" x14ac:dyDescent="0.35">
      <c r="A21" s="14" t="s">
        <v>7</v>
      </c>
      <c r="B21" s="18"/>
      <c r="C21" s="18"/>
      <c r="D21" s="18"/>
      <c r="E21" s="18"/>
      <c r="F21" s="10"/>
    </row>
    <row r="22" spans="1:7" x14ac:dyDescent="0.35">
      <c r="A22" s="9" t="s">
        <v>1</v>
      </c>
      <c r="B22" s="17">
        <v>226812548</v>
      </c>
      <c r="C22" s="17">
        <v>241959194</v>
      </c>
      <c r="D22" s="17">
        <v>256584511</v>
      </c>
      <c r="E22" s="17">
        <v>254094386</v>
      </c>
      <c r="F22" s="11">
        <v>251007000</v>
      </c>
    </row>
    <row r="23" spans="1:7" x14ac:dyDescent="0.35">
      <c r="A23" s="9" t="s">
        <v>2</v>
      </c>
      <c r="B23" s="17"/>
      <c r="C23" s="17"/>
      <c r="D23" s="17"/>
      <c r="E23" s="17"/>
      <c r="F23" s="12"/>
    </row>
    <row r="24" spans="1:7" x14ac:dyDescent="0.35">
      <c r="A24" s="9" t="s">
        <v>3</v>
      </c>
      <c r="B24" s="17">
        <v>72500865</v>
      </c>
      <c r="C24" s="17">
        <v>77677945</v>
      </c>
      <c r="D24" s="17">
        <v>81517415</v>
      </c>
      <c r="E24" s="17">
        <v>81516600</v>
      </c>
      <c r="F24" s="13">
        <v>82340000</v>
      </c>
    </row>
    <row r="25" spans="1:7" x14ac:dyDescent="0.35">
      <c r="A25" s="9" t="s">
        <v>4</v>
      </c>
      <c r="B25" s="13">
        <v>116320000</v>
      </c>
      <c r="C25" s="13">
        <v>116320000</v>
      </c>
      <c r="D25" s="13">
        <v>116320000</v>
      </c>
      <c r="E25" s="13">
        <v>116320000</v>
      </c>
      <c r="F25" s="13">
        <v>116320000</v>
      </c>
    </row>
    <row r="26" spans="1:7" x14ac:dyDescent="0.35">
      <c r="A26" s="9" t="s">
        <v>5</v>
      </c>
      <c r="B26" s="17"/>
      <c r="C26" s="17"/>
      <c r="D26" s="17"/>
      <c r="E26" s="17"/>
      <c r="F26" s="12"/>
    </row>
    <row r="27" spans="1:7" x14ac:dyDescent="0.35">
      <c r="A27" s="9" t="s">
        <v>3</v>
      </c>
      <c r="B27" s="17">
        <v>18970063</v>
      </c>
      <c r="C27" s="17">
        <v>20455103</v>
      </c>
      <c r="D27" s="17">
        <v>21691520</v>
      </c>
      <c r="E27" s="17">
        <v>21481006</v>
      </c>
      <c r="F27" s="13">
        <v>21220000</v>
      </c>
    </row>
    <row r="28" spans="1:7" x14ac:dyDescent="0.35">
      <c r="A28" s="9" t="s">
        <v>4</v>
      </c>
      <c r="B28" s="13">
        <v>15000000</v>
      </c>
      <c r="C28" s="13">
        <v>15830000</v>
      </c>
      <c r="D28" s="13">
        <v>15830000</v>
      </c>
      <c r="E28" s="13">
        <v>15830000</v>
      </c>
      <c r="F28" s="13">
        <v>15830000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workbookViewId="0">
      <selection activeCell="E36" sqref="E36"/>
    </sheetView>
  </sheetViews>
  <sheetFormatPr defaultRowHeight="15" x14ac:dyDescent="0.25"/>
  <cols>
    <col min="1" max="1" width="26.42578125" bestFit="1" customWidth="1"/>
    <col min="2" max="4" width="15.5703125" bestFit="1" customWidth="1"/>
    <col min="5" max="6" width="13.7109375" bestFit="1" customWidth="1"/>
  </cols>
  <sheetData>
    <row r="1" spans="1:6" ht="14.45" x14ac:dyDescent="0.35">
      <c r="A1" s="20" t="s">
        <v>8</v>
      </c>
      <c r="B1" s="20"/>
      <c r="C1" s="20"/>
      <c r="D1" s="20"/>
      <c r="E1" s="20"/>
      <c r="F1" s="20"/>
    </row>
    <row r="2" spans="1:6" ht="14.45" x14ac:dyDescent="0.35">
      <c r="A2" s="20" t="s">
        <v>9</v>
      </c>
      <c r="B2" s="20"/>
      <c r="C2" s="20"/>
      <c r="D2" s="20"/>
      <c r="E2" s="20"/>
      <c r="F2" s="20"/>
    </row>
    <row r="3" spans="1:6" ht="14.45" x14ac:dyDescent="0.35">
      <c r="A3" s="20" t="s">
        <v>10</v>
      </c>
      <c r="B3" s="20"/>
      <c r="C3" s="20"/>
      <c r="D3" s="20"/>
      <c r="E3" s="20"/>
      <c r="F3" s="20"/>
    </row>
    <row r="5" spans="1:6" s="1" customFormat="1" ht="14.45" x14ac:dyDescent="0.35">
      <c r="A5" s="6" t="str">
        <f>'Raw Data'!A1</f>
        <v>Shampoo Line</v>
      </c>
      <c r="B5" s="6">
        <f>'Raw Data'!B1</f>
        <v>2014</v>
      </c>
      <c r="C5" s="6">
        <f>'Raw Data'!C1</f>
        <v>2015</v>
      </c>
      <c r="D5" s="6">
        <f>'Raw Data'!D1</f>
        <v>2016</v>
      </c>
      <c r="E5" s="6">
        <f>'Raw Data'!E1</f>
        <v>2017</v>
      </c>
      <c r="F5" s="6">
        <f>'Raw Data'!F1</f>
        <v>2018</v>
      </c>
    </row>
    <row r="6" spans="1:6" ht="14.45" x14ac:dyDescent="0.35">
      <c r="A6" t="s">
        <v>1</v>
      </c>
      <c r="B6" s="2">
        <f>'Raw Data'!B2</f>
        <v>131439255</v>
      </c>
      <c r="C6" s="2">
        <f>'Raw Data'!C2</f>
        <v>136489361</v>
      </c>
      <c r="D6" s="2">
        <f>'Raw Data'!D2</f>
        <v>137451522</v>
      </c>
      <c r="E6" s="2">
        <f>'Raw Data'!E2</f>
        <v>140975920</v>
      </c>
      <c r="F6" s="2">
        <f>'Raw Data'!F2</f>
        <v>143560000</v>
      </c>
    </row>
    <row r="7" spans="1:6" ht="14.45" x14ac:dyDescent="0.35">
      <c r="A7" t="s">
        <v>11</v>
      </c>
    </row>
    <row r="8" spans="1:6" ht="14.45" x14ac:dyDescent="0.35">
      <c r="A8" t="s">
        <v>12</v>
      </c>
      <c r="B8" s="3">
        <f>'Raw Data'!B4</f>
        <v>46758450</v>
      </c>
      <c r="C8" s="3">
        <f>'Raw Data'!C4</f>
        <v>50386261</v>
      </c>
      <c r="D8" s="3">
        <f>'Raw Data'!D4</f>
        <v>52871207</v>
      </c>
      <c r="E8" s="3">
        <f>'Raw Data'!E4</f>
        <v>56007635</v>
      </c>
      <c r="F8" s="3">
        <f>'Raw Data'!F4</f>
        <v>58039000</v>
      </c>
    </row>
    <row r="9" spans="1:6" ht="14.45" x14ac:dyDescent="0.35">
      <c r="A9" t="s">
        <v>13</v>
      </c>
      <c r="B9" s="4">
        <f>'Raw Data'!B7</f>
        <v>12497533</v>
      </c>
      <c r="C9" s="4">
        <f>'Raw Data'!C7</f>
        <v>12977708</v>
      </c>
      <c r="D9" s="4">
        <f>'Raw Data'!D7</f>
        <v>13069193</v>
      </c>
      <c r="E9" s="4">
        <f>'Raw Data'!E7</f>
        <v>13404300</v>
      </c>
      <c r="F9" s="4">
        <f>'Raw Data'!F7</f>
        <v>13650000</v>
      </c>
    </row>
    <row r="10" spans="1:6" ht="14.45" x14ac:dyDescent="0.35">
      <c r="A10" t="s">
        <v>14</v>
      </c>
      <c r="B10" s="7">
        <f>SUM(B8:B9)</f>
        <v>59255983</v>
      </c>
      <c r="C10" s="7">
        <f t="shared" ref="C10:F10" si="0">SUM(C8:C9)</f>
        <v>63363969</v>
      </c>
      <c r="D10" s="7">
        <f t="shared" si="0"/>
        <v>65940400</v>
      </c>
      <c r="E10" s="7">
        <f t="shared" si="0"/>
        <v>69411935</v>
      </c>
      <c r="F10" s="7">
        <f t="shared" si="0"/>
        <v>71689000</v>
      </c>
    </row>
    <row r="11" spans="1:6" ht="14.45" x14ac:dyDescent="0.35">
      <c r="A11" t="s">
        <v>15</v>
      </c>
      <c r="B11" s="3">
        <f>B6-B10</f>
        <v>72183272</v>
      </c>
      <c r="C11" s="3">
        <f t="shared" ref="C11:F11" si="1">C6-C10</f>
        <v>73125392</v>
      </c>
      <c r="D11" s="3">
        <f t="shared" si="1"/>
        <v>71511122</v>
      </c>
      <c r="E11" s="3">
        <f t="shared" si="1"/>
        <v>71563985</v>
      </c>
      <c r="F11" s="3">
        <f t="shared" si="1"/>
        <v>71871000</v>
      </c>
    </row>
    <row r="12" spans="1:6" ht="14.45" x14ac:dyDescent="0.35">
      <c r="A12" t="s">
        <v>16</v>
      </c>
      <c r="B12" s="3"/>
      <c r="C12" s="3"/>
      <c r="D12" s="3"/>
    </row>
    <row r="13" spans="1:6" ht="14.45" x14ac:dyDescent="0.35">
      <c r="A13" t="s">
        <v>12</v>
      </c>
      <c r="B13" s="3">
        <f>'Raw Data'!B5</f>
        <v>55200000</v>
      </c>
      <c r="C13" s="3">
        <f>'Raw Data'!C5</f>
        <v>55350000</v>
      </c>
      <c r="D13" s="3">
        <f>'Raw Data'!D5</f>
        <v>55500000</v>
      </c>
      <c r="E13" s="3">
        <f>'Raw Data'!E5</f>
        <v>55500000</v>
      </c>
      <c r="F13" s="3">
        <f>'Raw Data'!F5</f>
        <v>55500000</v>
      </c>
    </row>
    <row r="14" spans="1:6" ht="14.45" x14ac:dyDescent="0.35">
      <c r="A14" t="s">
        <v>13</v>
      </c>
      <c r="B14" s="4">
        <f>'Raw Data'!B8</f>
        <v>7575000</v>
      </c>
      <c r="C14" s="4">
        <f>'Raw Data'!C8</f>
        <v>7575000</v>
      </c>
      <c r="D14" s="4">
        <f>'Raw Data'!D8</f>
        <v>8285000</v>
      </c>
      <c r="E14" s="4">
        <f>'Raw Data'!E8</f>
        <v>8285000</v>
      </c>
      <c r="F14" s="4">
        <f>'Raw Data'!F8</f>
        <v>8285000</v>
      </c>
    </row>
    <row r="15" spans="1:6" ht="14.45" x14ac:dyDescent="0.35">
      <c r="A15" t="s">
        <v>17</v>
      </c>
      <c r="B15" s="3">
        <f>SUM(B13:B14)</f>
        <v>62775000</v>
      </c>
      <c r="C15" s="3">
        <f t="shared" ref="C15:F15" si="2">SUM(C13:C14)</f>
        <v>62925000</v>
      </c>
      <c r="D15" s="3">
        <f t="shared" si="2"/>
        <v>63785000</v>
      </c>
      <c r="E15" s="3">
        <f t="shared" si="2"/>
        <v>63785000</v>
      </c>
      <c r="F15" s="3">
        <f t="shared" si="2"/>
        <v>63785000</v>
      </c>
    </row>
    <row r="16" spans="1:6" thickBot="1" x14ac:dyDescent="0.4">
      <c r="A16" t="s">
        <v>18</v>
      </c>
      <c r="B16" s="5">
        <f>B11-B15</f>
        <v>9408272</v>
      </c>
      <c r="C16" s="5">
        <f t="shared" ref="C16:F16" si="3">C11-C15</f>
        <v>10200392</v>
      </c>
      <c r="D16" s="5">
        <f t="shared" si="3"/>
        <v>7726122</v>
      </c>
      <c r="E16" s="5">
        <f t="shared" si="3"/>
        <v>7778985</v>
      </c>
      <c r="F16" s="5">
        <f t="shared" si="3"/>
        <v>8086000</v>
      </c>
    </row>
    <row r="17" spans="1:6" thickTop="1" x14ac:dyDescent="0.35"/>
    <row r="19" spans="1:6" ht="14.45" x14ac:dyDescent="0.35">
      <c r="A19" s="6" t="str">
        <f>'Raw Data'!A11</f>
        <v>Conditioner Line</v>
      </c>
      <c r="B19" s="6">
        <f>'Raw Data'!B1</f>
        <v>2014</v>
      </c>
      <c r="C19" s="6">
        <f>'Raw Data'!C1</f>
        <v>2015</v>
      </c>
      <c r="D19" s="6">
        <f>'Raw Data'!D1</f>
        <v>2016</v>
      </c>
      <c r="E19" s="6">
        <f>'Raw Data'!E1</f>
        <v>2017</v>
      </c>
      <c r="F19" s="6">
        <f>'Raw Data'!F1</f>
        <v>2018</v>
      </c>
    </row>
    <row r="20" spans="1:6" ht="14.45" x14ac:dyDescent="0.35">
      <c r="A20" t="s">
        <v>1</v>
      </c>
      <c r="B20" s="2">
        <f>'Raw Data'!B12</f>
        <v>128201340</v>
      </c>
      <c r="C20" s="2">
        <f>'Raw Data'!C12</f>
        <v>131758828</v>
      </c>
      <c r="D20" s="2">
        <f>'Raw Data'!D12</f>
        <v>133494253</v>
      </c>
      <c r="E20" s="2">
        <f>'Raw Data'!E12</f>
        <v>130620600</v>
      </c>
      <c r="F20" s="2">
        <f>'Raw Data'!F12</f>
        <v>131940000</v>
      </c>
    </row>
    <row r="21" spans="1:6" ht="14.45" x14ac:dyDescent="0.35">
      <c r="A21" t="s">
        <v>11</v>
      </c>
    </row>
    <row r="22" spans="1:6" ht="14.45" x14ac:dyDescent="0.35">
      <c r="A22" t="s">
        <v>12</v>
      </c>
      <c r="B22" s="3">
        <f>'Raw Data'!B14</f>
        <v>54366870</v>
      </c>
      <c r="C22" s="3">
        <f>'Raw Data'!C14</f>
        <v>56048320</v>
      </c>
      <c r="D22" s="3">
        <f>'Raw Data'!D14</f>
        <v>57367779</v>
      </c>
      <c r="E22" s="3">
        <f>'Raw Data'!E14</f>
        <v>58538550</v>
      </c>
      <c r="F22" s="3">
        <f>'Raw Data'!F14</f>
        <v>59430000</v>
      </c>
    </row>
    <row r="23" spans="1:6" ht="14.45" x14ac:dyDescent="0.35">
      <c r="A23" t="s">
        <v>13</v>
      </c>
      <c r="B23" s="4">
        <f>'Raw Data'!B17</f>
        <v>12070009</v>
      </c>
      <c r="C23" s="4">
        <f>'Raw Data'!C17</f>
        <v>12404943</v>
      </c>
      <c r="D23" s="4">
        <f>'Raw Data'!D17</f>
        <v>12568331</v>
      </c>
      <c r="E23" s="4">
        <f>'Raw Data'!E17</f>
        <v>12297780</v>
      </c>
      <c r="F23" s="4">
        <f>'Raw Data'!F17</f>
        <v>12422000</v>
      </c>
    </row>
    <row r="24" spans="1:6" ht="14.45" x14ac:dyDescent="0.35">
      <c r="A24" t="s">
        <v>14</v>
      </c>
      <c r="B24" s="7">
        <f>SUM(B22:B23)</f>
        <v>66436879</v>
      </c>
      <c r="C24" s="7">
        <f t="shared" ref="C24" si="4">SUM(C22:C23)</f>
        <v>68453263</v>
      </c>
      <c r="D24" s="7">
        <f t="shared" ref="D24" si="5">SUM(D22:D23)</f>
        <v>69936110</v>
      </c>
      <c r="E24" s="7">
        <f t="shared" ref="E24" si="6">SUM(E22:E23)</f>
        <v>70836330</v>
      </c>
      <c r="F24" s="7">
        <f t="shared" ref="F24" si="7">SUM(F22:F23)</f>
        <v>71852000</v>
      </c>
    </row>
    <row r="25" spans="1:6" ht="14.45" x14ac:dyDescent="0.35">
      <c r="A25" t="s">
        <v>15</v>
      </c>
      <c r="B25" s="3">
        <f>B20-B24</f>
        <v>61764461</v>
      </c>
      <c r="C25" s="3">
        <f t="shared" ref="C25" si="8">C20-C24</f>
        <v>63305565</v>
      </c>
      <c r="D25" s="3">
        <f t="shared" ref="D25" si="9">D20-D24</f>
        <v>63558143</v>
      </c>
      <c r="E25" s="3">
        <f t="shared" ref="E25" si="10">E20-E24</f>
        <v>59784270</v>
      </c>
      <c r="F25" s="3">
        <f t="shared" ref="F25" si="11">F20-F24</f>
        <v>60088000</v>
      </c>
    </row>
    <row r="26" spans="1:6" ht="14.45" x14ac:dyDescent="0.35">
      <c r="A26" t="s">
        <v>16</v>
      </c>
      <c r="B26" s="3"/>
      <c r="C26" s="3"/>
      <c r="D26" s="3"/>
    </row>
    <row r="27" spans="1:6" ht="14.45" x14ac:dyDescent="0.35">
      <c r="A27" t="s">
        <v>12</v>
      </c>
      <c r="B27" s="3">
        <f>'Raw Data'!B15</f>
        <v>55350000</v>
      </c>
      <c r="C27" s="3">
        <f>'Raw Data'!C15</f>
        <v>55350000</v>
      </c>
      <c r="D27" s="3">
        <f>'Raw Data'!D15</f>
        <v>55500000</v>
      </c>
      <c r="E27" s="3">
        <f>'Raw Data'!E15</f>
        <v>55500000</v>
      </c>
      <c r="F27" s="3">
        <f>'Raw Data'!F15</f>
        <v>55500000</v>
      </c>
    </row>
    <row r="28" spans="1:6" ht="14.45" x14ac:dyDescent="0.35">
      <c r="A28" t="s">
        <v>13</v>
      </c>
      <c r="B28" s="4">
        <f>'Raw Data'!B18</f>
        <v>7575000</v>
      </c>
      <c r="C28" s="4">
        <f>'Raw Data'!C18</f>
        <v>7575000</v>
      </c>
      <c r="D28" s="4">
        <f>'Raw Data'!D18</f>
        <v>8285000</v>
      </c>
      <c r="E28" s="4">
        <f>'Raw Data'!E18</f>
        <v>8285000</v>
      </c>
      <c r="F28" s="4">
        <f>'Raw Data'!F18</f>
        <v>8285000</v>
      </c>
    </row>
    <row r="29" spans="1:6" ht="14.45" x14ac:dyDescent="0.35">
      <c r="A29" t="s">
        <v>17</v>
      </c>
      <c r="B29" s="3">
        <f>SUM(B27:B28)</f>
        <v>62925000</v>
      </c>
      <c r="C29" s="3">
        <f t="shared" ref="C29" si="12">SUM(C27:C28)</f>
        <v>62925000</v>
      </c>
      <c r="D29" s="3">
        <f t="shared" ref="D29" si="13">SUM(D27:D28)</f>
        <v>63785000</v>
      </c>
      <c r="E29" s="3">
        <f t="shared" ref="E29" si="14">SUM(E27:E28)</f>
        <v>63785000</v>
      </c>
      <c r="F29" s="3">
        <f t="shared" ref="F29" si="15">SUM(F27:F28)</f>
        <v>63785000</v>
      </c>
    </row>
    <row r="30" spans="1:6" thickBot="1" x14ac:dyDescent="0.4">
      <c r="A30" t="s">
        <v>18</v>
      </c>
      <c r="B30" s="5">
        <f>B25-B29</f>
        <v>-1160539</v>
      </c>
      <c r="C30" s="5">
        <f t="shared" ref="C30" si="16">C25-C29</f>
        <v>380565</v>
      </c>
      <c r="D30" s="5">
        <f t="shared" ref="D30" si="17">D25-D29</f>
        <v>-226857</v>
      </c>
      <c r="E30" s="5">
        <f t="shared" ref="E30" si="18">E25-E29</f>
        <v>-4000730</v>
      </c>
      <c r="F30" s="5">
        <f t="shared" ref="F30" si="19">F25-F29</f>
        <v>-3697000</v>
      </c>
    </row>
    <row r="31" spans="1:6" thickTop="1" x14ac:dyDescent="0.35"/>
    <row r="33" spans="1:6" ht="14.45" x14ac:dyDescent="0.35">
      <c r="A33" s="6" t="str">
        <f>'Raw Data'!A21</f>
        <v>Sunscreen Line</v>
      </c>
      <c r="B33" s="6">
        <f>'Raw Data'!B1</f>
        <v>2014</v>
      </c>
      <c r="C33" s="6">
        <f>'Raw Data'!C1</f>
        <v>2015</v>
      </c>
      <c r="D33" s="6">
        <f>'Raw Data'!D1</f>
        <v>2016</v>
      </c>
      <c r="E33" s="6">
        <f>'Raw Data'!E1</f>
        <v>2017</v>
      </c>
      <c r="F33" s="6">
        <f>'Raw Data'!F1</f>
        <v>2018</v>
      </c>
    </row>
    <row r="34" spans="1:6" ht="14.45" x14ac:dyDescent="0.35">
      <c r="A34" t="s">
        <v>1</v>
      </c>
      <c r="B34" s="2">
        <f>'Raw Data'!B22</f>
        <v>226812548</v>
      </c>
      <c r="C34" s="2">
        <f>'Raw Data'!C22</f>
        <v>241959194</v>
      </c>
      <c r="D34" s="2">
        <f>'Raw Data'!D22</f>
        <v>256584511</v>
      </c>
      <c r="E34" s="2">
        <f>'Raw Data'!E22</f>
        <v>254094386</v>
      </c>
      <c r="F34" s="2">
        <f>'Raw Data'!F22</f>
        <v>251007000</v>
      </c>
    </row>
    <row r="35" spans="1:6" ht="14.45" x14ac:dyDescent="0.35">
      <c r="A35" t="s">
        <v>11</v>
      </c>
    </row>
    <row r="36" spans="1:6" ht="14.45" x14ac:dyDescent="0.35">
      <c r="A36" t="s">
        <v>12</v>
      </c>
      <c r="B36" s="3">
        <f>'Raw Data'!B24</f>
        <v>72500865</v>
      </c>
      <c r="C36" s="3">
        <f>'Raw Data'!C24</f>
        <v>77677945</v>
      </c>
      <c r="D36" s="3">
        <f>'Raw Data'!D24</f>
        <v>81517415</v>
      </c>
      <c r="E36" s="3">
        <f>'Raw Data'!E24</f>
        <v>81516600</v>
      </c>
      <c r="F36" s="3">
        <f>'Raw Data'!F24</f>
        <v>82340000</v>
      </c>
    </row>
    <row r="37" spans="1:6" ht="14.45" x14ac:dyDescent="0.35">
      <c r="A37" t="s">
        <v>13</v>
      </c>
      <c r="B37" s="4">
        <f>'Raw Data'!B27</f>
        <v>18970063</v>
      </c>
      <c r="C37" s="4">
        <f>'Raw Data'!C27</f>
        <v>20455103</v>
      </c>
      <c r="D37" s="4">
        <f>'Raw Data'!D27</f>
        <v>21691520</v>
      </c>
      <c r="E37" s="4">
        <f>'Raw Data'!E27</f>
        <v>21481006</v>
      </c>
      <c r="F37" s="4">
        <f>'Raw Data'!F27</f>
        <v>21220000</v>
      </c>
    </row>
    <row r="38" spans="1:6" ht="14.45" x14ac:dyDescent="0.35">
      <c r="A38" t="s">
        <v>14</v>
      </c>
      <c r="B38" s="7">
        <f>SUM(B36:B37)</f>
        <v>91470928</v>
      </c>
      <c r="C38" s="7">
        <f t="shared" ref="C38" si="20">SUM(C36:C37)</f>
        <v>98133048</v>
      </c>
      <c r="D38" s="7">
        <f t="shared" ref="D38" si="21">SUM(D36:D37)</f>
        <v>103208935</v>
      </c>
      <c r="E38" s="7">
        <f t="shared" ref="E38" si="22">SUM(E36:E37)</f>
        <v>102997606</v>
      </c>
      <c r="F38" s="7">
        <f t="shared" ref="F38" si="23">SUM(F36:F37)</f>
        <v>103560000</v>
      </c>
    </row>
    <row r="39" spans="1:6" ht="14.45" x14ac:dyDescent="0.35">
      <c r="A39" t="s">
        <v>15</v>
      </c>
      <c r="B39" s="3">
        <f>B34-B38</f>
        <v>135341620</v>
      </c>
      <c r="C39" s="3">
        <f t="shared" ref="C39" si="24">C34-C38</f>
        <v>143826146</v>
      </c>
      <c r="D39" s="3">
        <f t="shared" ref="D39" si="25">D34-D38</f>
        <v>153375576</v>
      </c>
      <c r="E39" s="3">
        <f t="shared" ref="E39" si="26">E34-E38</f>
        <v>151096780</v>
      </c>
      <c r="F39" s="3">
        <f t="shared" ref="F39" si="27">F34-F38</f>
        <v>147447000</v>
      </c>
    </row>
    <row r="40" spans="1:6" ht="14.45" x14ac:dyDescent="0.35">
      <c r="A40" t="s">
        <v>16</v>
      </c>
      <c r="B40" s="3"/>
      <c r="C40" s="3"/>
      <c r="D40" s="3"/>
    </row>
    <row r="41" spans="1:6" ht="14.45" x14ac:dyDescent="0.35">
      <c r="A41" t="s">
        <v>12</v>
      </c>
      <c r="B41" s="3">
        <f>'Raw Data'!B25</f>
        <v>116320000</v>
      </c>
      <c r="C41" s="3">
        <f>'Raw Data'!C25</f>
        <v>116320000</v>
      </c>
      <c r="D41" s="3">
        <f>'Raw Data'!D25</f>
        <v>116320000</v>
      </c>
      <c r="E41" s="3">
        <f>'Raw Data'!E25</f>
        <v>116320000</v>
      </c>
      <c r="F41" s="3">
        <f>'Raw Data'!F25</f>
        <v>116320000</v>
      </c>
    </row>
    <row r="42" spans="1:6" ht="14.45" x14ac:dyDescent="0.35">
      <c r="A42" t="s">
        <v>13</v>
      </c>
      <c r="B42" s="4">
        <f>'Raw Data'!B28</f>
        <v>15000000</v>
      </c>
      <c r="C42" s="4">
        <f>'Raw Data'!C28</f>
        <v>15830000</v>
      </c>
      <c r="D42" s="4">
        <f>'Raw Data'!D28</f>
        <v>15830000</v>
      </c>
      <c r="E42" s="4">
        <f>'Raw Data'!E28</f>
        <v>15830000</v>
      </c>
      <c r="F42" s="4">
        <f>'Raw Data'!F28</f>
        <v>15830000</v>
      </c>
    </row>
    <row r="43" spans="1:6" ht="14.45" x14ac:dyDescent="0.35">
      <c r="A43" t="s">
        <v>17</v>
      </c>
      <c r="B43" s="3">
        <f>SUM(B41:B42)</f>
        <v>131320000</v>
      </c>
      <c r="C43" s="3">
        <f t="shared" ref="C43" si="28">SUM(C41:C42)</f>
        <v>132150000</v>
      </c>
      <c r="D43" s="3">
        <f t="shared" ref="D43" si="29">SUM(D41:D42)</f>
        <v>132150000</v>
      </c>
      <c r="E43" s="3">
        <f t="shared" ref="E43" si="30">SUM(E41:E42)</f>
        <v>132150000</v>
      </c>
      <c r="F43" s="3">
        <f t="shared" ref="F43" si="31">SUM(F41:F42)</f>
        <v>132150000</v>
      </c>
    </row>
    <row r="44" spans="1:6" ht="15.75" thickBot="1" x14ac:dyDescent="0.3">
      <c r="A44" t="s">
        <v>18</v>
      </c>
      <c r="B44" s="5">
        <f>B39-B43</f>
        <v>4021620</v>
      </c>
      <c r="C44" s="5">
        <f t="shared" ref="C44" si="32">C39-C43</f>
        <v>11676146</v>
      </c>
      <c r="D44" s="5">
        <f t="shared" ref="D44" si="33">D39-D43</f>
        <v>21225576</v>
      </c>
      <c r="E44" s="5">
        <f t="shared" ref="E44" si="34">E39-E43</f>
        <v>18946780</v>
      </c>
      <c r="F44" s="5">
        <f t="shared" ref="F44" si="35">F39-F43</f>
        <v>15297000</v>
      </c>
    </row>
    <row r="45" spans="1:6" ht="15.75" thickTop="1" x14ac:dyDescent="0.25"/>
  </sheetData>
  <mergeCells count="3">
    <mergeCell ref="A1:F1"/>
    <mergeCell ref="A2:F2"/>
    <mergeCell ref="A3:F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Data</vt:lpstr>
      <vt:lpstr>Income Statement</vt:lpstr>
    </vt:vector>
  </TitlesOfParts>
  <Manager/>
  <Company>TCCD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SIMPSON, JAYE</dc:creator>
  <cp:keywords/>
  <dc:description/>
  <cp:lastModifiedBy>Dustin Devers</cp:lastModifiedBy>
  <cp:revision/>
  <dcterms:created xsi:type="dcterms:W3CDTF">2017-09-22T17:07:16Z</dcterms:created>
  <dcterms:modified xsi:type="dcterms:W3CDTF">2018-10-15T16:00:01Z</dcterms:modified>
  <cp:category/>
  <cp:contentStatus/>
</cp:coreProperties>
</file>